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 (2)" sheetId="1" r:id="rId1"/>
    <sheet name="Sheet1 (3)" sheetId="2" r:id="rId2"/>
    <sheet name="Sheet2" sheetId="3" r:id="rId3"/>
    <sheet name="Sheet3" sheetId="4" r:id="rId4"/>
  </sheets>
  <definedNames>
    <definedName name="_xlnm.Print_Area" localSheetId="0">'Sheet1 (2)'!$A$1:$AK$11</definedName>
    <definedName name="_xlnm.Print_Area" localSheetId="1">'Sheet1 (3)'!$A$1:$AK$11</definedName>
  </definedNames>
  <calcPr fullCalcOnLoad="1"/>
</workbook>
</file>

<file path=xl/sharedStrings.xml><?xml version="1.0" encoding="utf-8"?>
<sst xmlns="http://schemas.openxmlformats.org/spreadsheetml/2006/main" count="304" uniqueCount="110">
  <si>
    <t>砚山县水务局2022年扶贫项目及重点项目公开公示表</t>
  </si>
  <si>
    <t>填报单位：</t>
  </si>
  <si>
    <t>砚山县水务局</t>
  </si>
  <si>
    <t>公示日期：</t>
  </si>
  <si>
    <t>2022.5.23</t>
  </si>
  <si>
    <t>单位：万元</t>
  </si>
  <si>
    <t>序号</t>
  </si>
  <si>
    <t>项目名称</t>
  </si>
  <si>
    <t>建设内容</t>
  </si>
  <si>
    <t>工程效益</t>
  </si>
  <si>
    <t>受益对象</t>
  </si>
  <si>
    <t>项目所在乡镇</t>
  </si>
  <si>
    <t>建设工期</t>
  </si>
  <si>
    <t>主管部门</t>
  </si>
  <si>
    <t>招投标（是/否）</t>
  </si>
  <si>
    <t>建设单位</t>
  </si>
  <si>
    <t>施工单位及责任人</t>
  </si>
  <si>
    <t>设计单位</t>
  </si>
  <si>
    <t>监理单位及责任人</t>
  </si>
  <si>
    <t>质检单位</t>
  </si>
  <si>
    <t>概算投资</t>
  </si>
  <si>
    <t>建设状态（未动工、在建、停工、完工）</t>
  </si>
  <si>
    <t>完成投资</t>
  </si>
  <si>
    <t>到位资金（资金来源）</t>
  </si>
  <si>
    <t>支付资金</t>
  </si>
  <si>
    <t>结余资金</t>
  </si>
  <si>
    <t>开工日期</t>
  </si>
  <si>
    <t>完工日期</t>
  </si>
  <si>
    <t>验收日期</t>
  </si>
  <si>
    <t>已审计（是/否）</t>
  </si>
  <si>
    <t>监督电话</t>
  </si>
  <si>
    <t>扶贫项目（是/否）</t>
  </si>
  <si>
    <t>备注</t>
  </si>
  <si>
    <t>合计</t>
  </si>
  <si>
    <t>中央</t>
  </si>
  <si>
    <t>省级</t>
  </si>
  <si>
    <t>州级</t>
  </si>
  <si>
    <t>县级（涉农整合资金）</t>
  </si>
  <si>
    <t>其他</t>
  </si>
  <si>
    <t>砚山县2022年阿三龙中型灌区田间节水配套改造项目</t>
  </si>
  <si>
    <t>阿三龙排灌沟改造8200.00m，蒲草坝排灌沟改造1640.00m，马鞍山至小跨底排灌沟改造4257.00m。</t>
  </si>
  <si>
    <t>改善灌溉面积9581亩，解决排涝面积6638亩</t>
  </si>
  <si>
    <t>平远镇建档立卡贫困户38户148人</t>
  </si>
  <si>
    <t>平远镇</t>
  </si>
  <si>
    <t>6个月</t>
  </si>
  <si>
    <t>是</t>
  </si>
  <si>
    <t>砚山县水利工程建设管理中心</t>
  </si>
  <si>
    <t>⒈云南源涌市政绿化工程有限公司（刘源）；⒉云南中冠建设工程有限公司（张恩茂）；⒊云南东振建设工程有限公司（聂奇弢）；4. 云南炫烁建筑工程有限公司（朱礼荣）</t>
  </si>
  <si>
    <t>汉中市水利水电建筑勘测设计院</t>
  </si>
  <si>
    <t>宜昌三大工程建设项目管理有限责任公司（陈德涛）</t>
  </si>
  <si>
    <t>文山兴衡水电工程质量检测有限公司</t>
  </si>
  <si>
    <t>完工</t>
  </si>
  <si>
    <t>2020.2.27</t>
  </si>
  <si>
    <t>2021.7.31</t>
  </si>
  <si>
    <t>2021.8.11</t>
  </si>
  <si>
    <t>否</t>
  </si>
  <si>
    <t>0876-3121877</t>
  </si>
  <si>
    <t>砚山县2022年农田节水灌溉工程项目（砚山县盘龙乡石漠化片区高效节水灌溉项目）</t>
  </si>
  <si>
    <t>工程共建设抽水池2座，泵站2座，配套动力232KW，新建引水主管2条，总长9.37km；新建压力管3条，总长4.65km；新建600m³抽水池1座、300m³抽水池1座；新建300m³蓄节池1座、200m³蓄水池1座、100m³蓄水池1座；配套计量设备10套；安装主管29.39m，干管27.82m（现经各参建单位现场踏勘，确认同意对项目进行优化设计，待设计单位出具优化设计方案）；</t>
  </si>
  <si>
    <t>本项目是为盘龙石漠化片区经济林果配套高效节水灌溉设施，充分利用现代节水技术，为石漠化治理植被恢复工程提供灌溉条件，进一步巩固石漠化治理效果，本项目为砚山县盘龙乡石漠化片区经济林果配套高效节水设施。灌溉总面积11460亩。</t>
  </si>
  <si>
    <r>
      <t>项目区涉及盘龙乡，</t>
    </r>
    <r>
      <rPr>
        <sz val="12"/>
        <rFont val="Times New Roman"/>
        <family val="1"/>
      </rPr>
      <t>2015</t>
    </r>
    <r>
      <rPr>
        <sz val="12"/>
        <rFont val="华文仿宋"/>
        <family val="3"/>
      </rPr>
      <t>年全乡辖有盘龙、三合、翁达、腻姐、明德</t>
    </r>
    <r>
      <rPr>
        <sz val="12"/>
        <rFont val="Times New Roman"/>
        <family val="1"/>
      </rPr>
      <t>5</t>
    </r>
    <r>
      <rPr>
        <sz val="12"/>
        <rFont val="华文仿宋"/>
        <family val="3"/>
      </rPr>
      <t>个村民委，</t>
    </r>
    <r>
      <rPr>
        <sz val="12"/>
        <rFont val="Times New Roman"/>
        <family val="1"/>
      </rPr>
      <t>67</t>
    </r>
    <r>
      <rPr>
        <sz val="12"/>
        <rFont val="华文仿宋"/>
        <family val="3"/>
      </rPr>
      <t>个自然村，</t>
    </r>
    <r>
      <rPr>
        <sz val="12"/>
        <rFont val="Times New Roman"/>
        <family val="1"/>
      </rPr>
      <t>113</t>
    </r>
    <r>
      <rPr>
        <sz val="12"/>
        <rFont val="华文仿宋"/>
        <family val="3"/>
      </rPr>
      <t>个村民小组，居住着汉、彝、壮、苗等十二个民族，共</t>
    </r>
    <r>
      <rPr>
        <sz val="12"/>
        <rFont val="Times New Roman"/>
        <family val="1"/>
      </rPr>
      <t>7383</t>
    </r>
    <r>
      <rPr>
        <sz val="12"/>
        <rFont val="华文仿宋"/>
        <family val="3"/>
      </rPr>
      <t>户，</t>
    </r>
    <r>
      <rPr>
        <sz val="12"/>
        <rFont val="Times New Roman"/>
        <family val="1"/>
      </rPr>
      <t>32038</t>
    </r>
    <r>
      <rPr>
        <sz val="12"/>
        <rFont val="华文仿宋"/>
        <family val="3"/>
      </rPr>
      <t>人。</t>
    </r>
  </si>
  <si>
    <t>盘龙乡</t>
  </si>
  <si>
    <t>8个月</t>
  </si>
  <si>
    <t>砚山绿源生态建设有限公司</t>
  </si>
  <si>
    <t>青海省水利水电工程局有限责任公司（王常福）</t>
  </si>
  <si>
    <t>云南省丽江市水利水电勘测设计研究院</t>
  </si>
  <si>
    <t>云南恒诚建设监理咨询有限公司</t>
  </si>
  <si>
    <t>昆明浩淼水利水电工程检测有限公司27</t>
  </si>
  <si>
    <t>在建</t>
  </si>
  <si>
    <t>2018.10.1</t>
  </si>
  <si>
    <t>准备重新开工收尾，预计2022年9月30日完工</t>
  </si>
  <si>
    <t>砚山县店房小流域坡耕地水土流失综合治理工程</t>
  </si>
  <si>
    <t>坡改梯面积242.21hm2，新建光伏泵站2座，调节水池16座。埋设管道7.4km，新建镇墩100座。新建及修缮机耕道长度18.2km，新建道路排水沟18.2km，管护标志碑1座。</t>
  </si>
  <si>
    <t>年保水20.97万m³，年保土1.31万t，年净增直接经济收益184.93万元。</t>
  </si>
  <si>
    <t>稼依镇店房村委会下以那嘎村小组建档立卡户7户15人。</t>
  </si>
  <si>
    <t>稼依镇</t>
  </si>
  <si>
    <t>云南博宥建筑工程有限公司（第一标：邹兴洪）、云南金顺建设工程有限责任公司（第二标：者石剑）、云南今禹建设工程有限公司（第三标：陈勇）</t>
  </si>
  <si>
    <t>云南滇沣工程管理有限公司(王继怀）</t>
  </si>
  <si>
    <t>无</t>
  </si>
  <si>
    <t>2020.12.21</t>
  </si>
  <si>
    <t>砚山县2022年农田水利灌溉设施项目（砚山县2021年防汛抗旱提升工程小型病险水库除险加固项目）</t>
  </si>
  <si>
    <t>新建坝顶和坝坡排水沟、上下游坝坡护坡、排水体、防渗工程、闸室，新建和改扩建溢洪道，安装水位尺16套、量水堰16个、位移观测点83个、工作基点32个、校核基点32个、浸润线观测孔48个，新建管理房16间800m2，改扩建进库防汛道路3.1km等</t>
  </si>
  <si>
    <t>保护人口1.25万人</t>
  </si>
  <si>
    <t>8个乡镇建档立卡户286户1247人</t>
  </si>
  <si>
    <t>阿猛镇、干河乡、者腊乡、江那镇、维摩乡、稼依镇、平远镇、阿舍乡</t>
  </si>
  <si>
    <t>10个月</t>
  </si>
  <si>
    <t>一标段：文山天乐水利水电工程有限责任公司（乐俊武）                            二标段：云南旭瑞市政景观工程有限公司（吕学刚）</t>
  </si>
  <si>
    <t>中国水利水电第七工程局有限公司、云南淩屹工程设计有限公司</t>
  </si>
  <si>
    <t>云南鼎权工程项目管理有限公司（马学权）</t>
  </si>
  <si>
    <t>2021.6.29</t>
  </si>
  <si>
    <t>2022.01</t>
  </si>
  <si>
    <t>2022.06</t>
  </si>
  <si>
    <t>砚山县2022年高标准农田灌溉项目（砚山县农村供水保障专项行动项目
）</t>
  </si>
  <si>
    <t>计划对3.5万亩农田发展所需灌溉用水，铺设输水管网375.32公里。</t>
  </si>
  <si>
    <t>提升17.93万人的供水保障水平，其中，纯小水窖供水6.94万人，小水窖辅助供水1.18万人，水源不稳定供水人口9.81万人。</t>
  </si>
  <si>
    <t>11个乡镇供水人口17.93</t>
  </si>
  <si>
    <t>阿猛镇、干河乡、者腊乡、江那镇、维摩乡、稼依镇、平远镇、阿舍乡、八嘎乡、盘龙乡、蚌蛾乡</t>
  </si>
  <si>
    <t>60个月</t>
  </si>
  <si>
    <t>砚山县泽惠供水有限公司</t>
  </si>
  <si>
    <t>联合体成员1：云南省水利水电工程有限公司（廖艳龙）                         联合体成员2：云南建投第十六建设有限公司（吴源宏）                        联合体成员3：西南交通建设集团股份有限公司（王警）</t>
  </si>
  <si>
    <t>文山州水利水电勘测设计院</t>
  </si>
  <si>
    <t xml:space="preserve">昆明天筑建设工程监理有限公司 </t>
  </si>
  <si>
    <t>云南华水投资管理有限公司</t>
  </si>
  <si>
    <t>砚山县2022年农村饮水安全维修养护工程专项资金</t>
  </si>
  <si>
    <t>全县农村自来水工程维修、更换（更新）泵机等17处</t>
  </si>
  <si>
    <t>提升1.47万人的饮水安全保障水平</t>
  </si>
  <si>
    <t>7个乡镇15个村委会18个自然村2986户14733人</t>
  </si>
  <si>
    <t>蚌峨乡、盘龙乡、者腊乡、江那镇、阿舍乡、阿猛镇、八嘎乡</t>
  </si>
  <si>
    <t>未动工</t>
  </si>
  <si>
    <t>2022.7.25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</si>
</sst>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6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2"/>
      <color indexed="3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28"/>
      <name val="方正小标宋_GBK"/>
      <family val="4"/>
    </font>
    <font>
      <b/>
      <sz val="20"/>
      <name val="方正小标宋_GBK"/>
      <family val="4"/>
    </font>
    <font>
      <b/>
      <sz val="16"/>
      <name val="方正小标宋_GBK"/>
      <family val="4"/>
    </font>
    <font>
      <b/>
      <sz val="20"/>
      <name val="宋体"/>
      <family val="0"/>
    </font>
    <font>
      <b/>
      <sz val="16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2"/>
      <color indexed="30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2"/>
      <name val="华文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b/>
      <sz val="12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1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W27"/>
  <sheetViews>
    <sheetView view="pageBreakPreview" zoomScale="70" zoomScaleSheetLayoutView="70" workbookViewId="0" topLeftCell="A1">
      <selection activeCell="B10" sqref="B10"/>
    </sheetView>
  </sheetViews>
  <sheetFormatPr defaultColWidth="9.00390625" defaultRowHeight="14.25"/>
  <cols>
    <col min="1" max="1" width="11.50390625" style="0" customWidth="1"/>
    <col min="2" max="2" width="34.375" style="8" customWidth="1"/>
    <col min="3" max="3" width="42.375" style="10" customWidth="1"/>
    <col min="4" max="4" width="31.00390625" style="10" customWidth="1"/>
    <col min="5" max="5" width="23.00390625" style="10" customWidth="1"/>
    <col min="6" max="6" width="10.625" style="13" customWidth="1"/>
    <col min="7" max="8" width="10.625" style="10" customWidth="1"/>
    <col min="9" max="9" width="10.625" style="13" customWidth="1"/>
    <col min="10" max="12" width="10.625" style="10" customWidth="1"/>
    <col min="13" max="13" width="10.625" style="95" customWidth="1"/>
    <col min="14" max="14" width="10.625" style="10" customWidth="1"/>
    <col min="15" max="15" width="16.50390625" style="15" customWidth="1"/>
    <col min="16" max="16" width="10.625" style="15" customWidth="1"/>
    <col min="17" max="17" width="14.625" style="15" customWidth="1"/>
    <col min="18" max="18" width="14.75390625" style="15" customWidth="1"/>
    <col min="19" max="28" width="10.625" style="15" customWidth="1"/>
    <col min="29" max="29" width="17.50390625" style="15" customWidth="1"/>
    <col min="30" max="30" width="14.00390625" style="16" customWidth="1"/>
    <col min="31" max="31" width="17.75390625" style="17" customWidth="1"/>
    <col min="32" max="32" width="13.75390625" style="17" customWidth="1"/>
    <col min="33" max="33" width="13.25390625" style="16" customWidth="1"/>
    <col min="34" max="34" width="10.625" style="16" customWidth="1"/>
    <col min="35" max="36" width="10.625" style="18" customWidth="1"/>
    <col min="37" max="37" width="10.625" style="19" customWidth="1"/>
    <col min="38" max="41" width="10.625" style="20" customWidth="1"/>
    <col min="42" max="46" width="10.625" style="21" customWidth="1"/>
    <col min="47" max="49" width="9.00390625" style="21" customWidth="1"/>
  </cols>
  <sheetData>
    <row r="2" spans="1:49" s="1" customFormat="1" ht="51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69"/>
      <c r="AM2" s="69"/>
      <c r="AN2" s="69"/>
      <c r="AO2" s="69"/>
      <c r="AP2" s="91"/>
      <c r="AQ2" s="91"/>
      <c r="AR2" s="91"/>
      <c r="AS2" s="91"/>
      <c r="AT2" s="91"/>
      <c r="AU2" s="91"/>
      <c r="AV2" s="91"/>
      <c r="AW2" s="91"/>
    </row>
    <row r="3" spans="1:49" s="94" customFormat="1" ht="51.75" customHeight="1">
      <c r="A3" s="96" t="s">
        <v>1</v>
      </c>
      <c r="B3" s="97"/>
      <c r="C3" s="97" t="s">
        <v>2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2"/>
      <c r="P3" s="102"/>
      <c r="Q3" s="102"/>
      <c r="R3" s="102" t="s">
        <v>3</v>
      </c>
      <c r="S3" s="102"/>
      <c r="T3" s="102" t="s">
        <v>4</v>
      </c>
      <c r="U3" s="102"/>
      <c r="V3" s="104"/>
      <c r="W3" s="104"/>
      <c r="X3" s="104"/>
      <c r="Y3" s="102" t="s">
        <v>5</v>
      </c>
      <c r="Z3" s="102"/>
      <c r="AA3" s="104"/>
      <c r="AB3" s="104"/>
      <c r="AC3" s="104"/>
      <c r="AD3" s="104"/>
      <c r="AE3" s="105"/>
      <c r="AF3" s="105"/>
      <c r="AG3" s="104"/>
      <c r="AH3" s="104"/>
      <c r="AI3" s="104"/>
      <c r="AJ3" s="104"/>
      <c r="AK3" s="106"/>
      <c r="AL3" s="69"/>
      <c r="AM3" s="69"/>
      <c r="AN3" s="69"/>
      <c r="AO3" s="69"/>
      <c r="AP3" s="107"/>
      <c r="AQ3" s="107"/>
      <c r="AR3" s="107"/>
      <c r="AS3" s="107"/>
      <c r="AT3" s="107"/>
      <c r="AU3" s="107"/>
      <c r="AV3" s="107"/>
      <c r="AW3" s="107"/>
    </row>
    <row r="4" spans="1:49" s="3" customFormat="1" ht="51.75" customHeight="1">
      <c r="A4" s="27" t="s">
        <v>6</v>
      </c>
      <c r="B4" s="28" t="s">
        <v>7</v>
      </c>
      <c r="C4" s="28" t="s">
        <v>8</v>
      </c>
      <c r="D4" s="28" t="s">
        <v>9</v>
      </c>
      <c r="E4" s="28" t="s">
        <v>10</v>
      </c>
      <c r="F4" s="28" t="s">
        <v>11</v>
      </c>
      <c r="G4" s="28" t="s">
        <v>12</v>
      </c>
      <c r="H4" s="28" t="s">
        <v>13</v>
      </c>
      <c r="I4" s="29" t="s">
        <v>14</v>
      </c>
      <c r="J4" s="28" t="s">
        <v>15</v>
      </c>
      <c r="K4" s="103" t="s">
        <v>16</v>
      </c>
      <c r="L4" s="28" t="s">
        <v>17</v>
      </c>
      <c r="M4" s="28" t="s">
        <v>18</v>
      </c>
      <c r="N4" s="28" t="s">
        <v>19</v>
      </c>
      <c r="O4" s="54" t="s">
        <v>20</v>
      </c>
      <c r="P4" s="54" t="s">
        <v>21</v>
      </c>
      <c r="Q4" s="54" t="s">
        <v>22</v>
      </c>
      <c r="R4" s="54" t="s">
        <v>23</v>
      </c>
      <c r="S4" s="54"/>
      <c r="T4" s="54"/>
      <c r="U4" s="54"/>
      <c r="V4" s="54"/>
      <c r="W4" s="54"/>
      <c r="X4" s="58" t="s">
        <v>24</v>
      </c>
      <c r="Y4" s="60"/>
      <c r="Z4" s="60"/>
      <c r="AA4" s="60"/>
      <c r="AB4" s="60"/>
      <c r="AC4" s="61"/>
      <c r="AD4" s="62" t="s">
        <v>25</v>
      </c>
      <c r="AE4" s="62" t="s">
        <v>26</v>
      </c>
      <c r="AF4" s="62" t="s">
        <v>27</v>
      </c>
      <c r="AG4" s="62" t="s">
        <v>28</v>
      </c>
      <c r="AH4" s="62" t="s">
        <v>29</v>
      </c>
      <c r="AI4" s="62" t="s">
        <v>30</v>
      </c>
      <c r="AJ4" s="54" t="s">
        <v>31</v>
      </c>
      <c r="AK4" s="72" t="s">
        <v>32</v>
      </c>
      <c r="AL4" s="73"/>
      <c r="AM4" s="73"/>
      <c r="AN4" s="73"/>
      <c r="AO4" s="73"/>
      <c r="AP4" s="92"/>
      <c r="AQ4" s="92"/>
      <c r="AR4" s="92"/>
      <c r="AS4" s="92"/>
      <c r="AT4" s="92"/>
      <c r="AU4" s="92"/>
      <c r="AV4" s="92"/>
      <c r="AW4" s="92"/>
    </row>
    <row r="5" spans="1:49" s="3" customFormat="1" ht="39" customHeight="1">
      <c r="A5" s="30"/>
      <c r="B5" s="28"/>
      <c r="C5" s="28"/>
      <c r="D5" s="28"/>
      <c r="E5" s="28"/>
      <c r="F5" s="28"/>
      <c r="G5" s="28"/>
      <c r="H5" s="28"/>
      <c r="I5" s="29"/>
      <c r="J5" s="28"/>
      <c r="K5" s="103"/>
      <c r="L5" s="28"/>
      <c r="M5" s="28"/>
      <c r="N5" s="28"/>
      <c r="O5" s="54"/>
      <c r="P5" s="54"/>
      <c r="Q5" s="54"/>
      <c r="R5" s="54" t="s">
        <v>33</v>
      </c>
      <c r="S5" s="54" t="s">
        <v>34</v>
      </c>
      <c r="T5" s="54" t="s">
        <v>35</v>
      </c>
      <c r="U5" s="54" t="s">
        <v>36</v>
      </c>
      <c r="V5" s="54" t="s">
        <v>37</v>
      </c>
      <c r="W5" s="54" t="s">
        <v>38</v>
      </c>
      <c r="X5" s="54" t="s">
        <v>33</v>
      </c>
      <c r="Y5" s="54" t="s">
        <v>34</v>
      </c>
      <c r="Z5" s="54" t="s">
        <v>35</v>
      </c>
      <c r="AA5" s="54" t="s">
        <v>36</v>
      </c>
      <c r="AB5" s="54" t="s">
        <v>37</v>
      </c>
      <c r="AC5" s="54" t="s">
        <v>38</v>
      </c>
      <c r="AD5" s="63"/>
      <c r="AE5" s="63"/>
      <c r="AF5" s="63"/>
      <c r="AG5" s="63"/>
      <c r="AH5" s="63"/>
      <c r="AI5" s="63"/>
      <c r="AJ5" s="54"/>
      <c r="AK5" s="74"/>
      <c r="AL5" s="73"/>
      <c r="AM5" s="73"/>
      <c r="AN5" s="73"/>
      <c r="AO5" s="73"/>
      <c r="AP5" s="92"/>
      <c r="AQ5" s="92"/>
      <c r="AR5" s="92"/>
      <c r="AS5" s="92"/>
      <c r="AT5" s="92"/>
      <c r="AU5" s="92"/>
      <c r="AV5" s="92"/>
      <c r="AW5" s="92"/>
    </row>
    <row r="6" spans="1:49" s="4" customFormat="1" ht="126" customHeight="1">
      <c r="A6" s="31">
        <v>1</v>
      </c>
      <c r="B6" s="32" t="s">
        <v>39</v>
      </c>
      <c r="C6" s="38" t="s">
        <v>40</v>
      </c>
      <c r="D6" s="38" t="s">
        <v>41</v>
      </c>
      <c r="E6" s="38" t="s">
        <v>42</v>
      </c>
      <c r="F6" s="38" t="s">
        <v>43</v>
      </c>
      <c r="G6" s="38" t="s">
        <v>44</v>
      </c>
      <c r="H6" s="38" t="s">
        <v>2</v>
      </c>
      <c r="I6" s="38" t="s">
        <v>45</v>
      </c>
      <c r="J6" s="38" t="s">
        <v>46</v>
      </c>
      <c r="K6" s="38" t="s">
        <v>47</v>
      </c>
      <c r="L6" s="38" t="s">
        <v>48</v>
      </c>
      <c r="M6" s="38" t="s">
        <v>49</v>
      </c>
      <c r="N6" s="38" t="s">
        <v>50</v>
      </c>
      <c r="O6" s="38">
        <v>2006.12</v>
      </c>
      <c r="P6" s="38" t="s">
        <v>51</v>
      </c>
      <c r="Q6" s="38">
        <v>1687.01</v>
      </c>
      <c r="R6" s="38">
        <f>S6+T6+U6+V6+W6</f>
        <v>1570.38</v>
      </c>
      <c r="S6" s="38"/>
      <c r="T6" s="38"/>
      <c r="U6" s="38"/>
      <c r="V6" s="38">
        <f>1370.38+200</f>
        <v>1570.38</v>
      </c>
      <c r="W6" s="38"/>
      <c r="X6" s="38">
        <f>Y6+Z6+AA6+AB6+AC6</f>
        <v>680</v>
      </c>
      <c r="Y6" s="38"/>
      <c r="Z6" s="38"/>
      <c r="AA6" s="38"/>
      <c r="AB6" s="38">
        <v>680</v>
      </c>
      <c r="AC6" s="38"/>
      <c r="AD6" s="38">
        <f>R6-X6</f>
        <v>890.3800000000001</v>
      </c>
      <c r="AE6" s="64" t="s">
        <v>52</v>
      </c>
      <c r="AF6" s="64" t="s">
        <v>53</v>
      </c>
      <c r="AG6" s="64" t="s">
        <v>54</v>
      </c>
      <c r="AH6" s="64" t="s">
        <v>55</v>
      </c>
      <c r="AI6" s="38" t="s">
        <v>56</v>
      </c>
      <c r="AJ6" s="57" t="s">
        <v>45</v>
      </c>
      <c r="AK6" s="75"/>
      <c r="AL6" s="76"/>
      <c r="AM6" s="76"/>
      <c r="AN6" s="76"/>
      <c r="AO6" s="76"/>
      <c r="AP6" s="93"/>
      <c r="AQ6" s="93"/>
      <c r="AR6" s="93"/>
      <c r="AS6" s="93"/>
      <c r="AT6" s="93"/>
      <c r="AU6" s="93"/>
      <c r="AV6" s="93"/>
      <c r="AW6" s="93"/>
    </row>
    <row r="7" spans="1:49" s="5" customFormat="1" ht="126" customHeight="1">
      <c r="A7" s="31">
        <v>2</v>
      </c>
      <c r="B7" s="29" t="s">
        <v>57</v>
      </c>
      <c r="C7" s="98" t="s">
        <v>58</v>
      </c>
      <c r="D7" s="38" t="s">
        <v>59</v>
      </c>
      <c r="E7" s="38" t="s">
        <v>60</v>
      </c>
      <c r="F7" s="38" t="s">
        <v>61</v>
      </c>
      <c r="G7" s="38" t="s">
        <v>62</v>
      </c>
      <c r="H7" s="38" t="s">
        <v>2</v>
      </c>
      <c r="I7" s="38" t="s">
        <v>45</v>
      </c>
      <c r="J7" s="38" t="s">
        <v>63</v>
      </c>
      <c r="K7" s="38" t="s">
        <v>64</v>
      </c>
      <c r="L7" s="38" t="s">
        <v>65</v>
      </c>
      <c r="M7" s="38" t="s">
        <v>66</v>
      </c>
      <c r="N7" s="38" t="s">
        <v>67</v>
      </c>
      <c r="O7" s="38">
        <v>2770.76</v>
      </c>
      <c r="P7" s="38" t="s">
        <v>68</v>
      </c>
      <c r="Q7" s="38">
        <v>1211.12</v>
      </c>
      <c r="R7" s="38">
        <f>S7+T7+U7+V7+W7</f>
        <v>1211.12</v>
      </c>
      <c r="S7" s="38"/>
      <c r="T7" s="38">
        <v>0</v>
      </c>
      <c r="U7" s="38">
        <v>0</v>
      </c>
      <c r="V7" s="38"/>
      <c r="W7" s="38">
        <v>1211.12</v>
      </c>
      <c r="X7" s="38">
        <f>Y7+Z7+AA7+AB7+AC7</f>
        <v>1211.12</v>
      </c>
      <c r="Y7" s="38">
        <v>0</v>
      </c>
      <c r="Z7" s="38">
        <v>0</v>
      </c>
      <c r="AA7" s="38">
        <v>0</v>
      </c>
      <c r="AB7" s="38">
        <v>0</v>
      </c>
      <c r="AC7" s="38">
        <v>1211.12</v>
      </c>
      <c r="AD7" s="38">
        <f>R7-X7</f>
        <v>0</v>
      </c>
      <c r="AE7" s="64" t="s">
        <v>69</v>
      </c>
      <c r="AF7" s="65" t="s">
        <v>70</v>
      </c>
      <c r="AG7" s="77"/>
      <c r="AH7" s="64" t="s">
        <v>55</v>
      </c>
      <c r="AI7" s="78" t="s">
        <v>56</v>
      </c>
      <c r="AJ7" s="57" t="s">
        <v>45</v>
      </c>
      <c r="AK7" s="79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</row>
    <row r="8" spans="1:49" s="4" customFormat="1" ht="126" customHeight="1">
      <c r="A8" s="31">
        <v>3</v>
      </c>
      <c r="B8" s="29" t="s">
        <v>71</v>
      </c>
      <c r="C8" s="78" t="s">
        <v>72</v>
      </c>
      <c r="D8" s="78" t="s">
        <v>73</v>
      </c>
      <c r="E8" s="78" t="s">
        <v>74</v>
      </c>
      <c r="F8" s="38" t="s">
        <v>75</v>
      </c>
      <c r="G8" s="78" t="s">
        <v>44</v>
      </c>
      <c r="H8" s="78" t="s">
        <v>2</v>
      </c>
      <c r="I8" s="38" t="s">
        <v>45</v>
      </c>
      <c r="J8" s="78" t="s">
        <v>46</v>
      </c>
      <c r="K8" s="78" t="s">
        <v>76</v>
      </c>
      <c r="L8" s="78" t="s">
        <v>65</v>
      </c>
      <c r="M8" s="78" t="s">
        <v>77</v>
      </c>
      <c r="N8" s="78" t="s">
        <v>78</v>
      </c>
      <c r="O8" s="38">
        <v>1315.88</v>
      </c>
      <c r="P8" s="38" t="s">
        <v>68</v>
      </c>
      <c r="Q8" s="38">
        <v>777.1</v>
      </c>
      <c r="R8" s="57">
        <f>S8+T8+U8+V8+W8</f>
        <v>440</v>
      </c>
      <c r="S8" s="38">
        <v>240</v>
      </c>
      <c r="T8" s="38"/>
      <c r="U8" s="38"/>
      <c r="V8" s="38">
        <v>200</v>
      </c>
      <c r="W8" s="57"/>
      <c r="X8" s="57">
        <f>Y8+Z8+AA8+AB8+AC8</f>
        <v>277</v>
      </c>
      <c r="Y8" s="38">
        <v>240</v>
      </c>
      <c r="Z8" s="38"/>
      <c r="AA8" s="38"/>
      <c r="AB8" s="38">
        <v>37</v>
      </c>
      <c r="AC8" s="38"/>
      <c r="AD8" s="57">
        <f>R8-X8</f>
        <v>163</v>
      </c>
      <c r="AE8" s="64" t="s">
        <v>79</v>
      </c>
      <c r="AF8" s="64"/>
      <c r="AG8" s="64"/>
      <c r="AH8" s="81" t="s">
        <v>55</v>
      </c>
      <c r="AI8" s="78" t="s">
        <v>56</v>
      </c>
      <c r="AJ8" s="57" t="s">
        <v>45</v>
      </c>
      <c r="AK8" s="75"/>
      <c r="AL8" s="76"/>
      <c r="AM8" s="76"/>
      <c r="AN8" s="76"/>
      <c r="AO8" s="76"/>
      <c r="AP8" s="93"/>
      <c r="AQ8" s="93"/>
      <c r="AR8" s="93"/>
      <c r="AS8" s="93"/>
      <c r="AT8" s="93"/>
      <c r="AU8" s="93"/>
      <c r="AV8" s="93"/>
      <c r="AW8" s="93"/>
    </row>
    <row r="9" spans="1:49" s="6" customFormat="1" ht="126" customHeight="1">
      <c r="A9" s="31">
        <v>4</v>
      </c>
      <c r="B9" s="29" t="s">
        <v>80</v>
      </c>
      <c r="C9" s="99" t="s">
        <v>81</v>
      </c>
      <c r="D9" s="100" t="s">
        <v>82</v>
      </c>
      <c r="E9" s="100" t="s">
        <v>83</v>
      </c>
      <c r="F9" s="38" t="s">
        <v>84</v>
      </c>
      <c r="G9" s="99" t="s">
        <v>85</v>
      </c>
      <c r="H9" s="99" t="s">
        <v>2</v>
      </c>
      <c r="I9" s="99" t="s">
        <v>45</v>
      </c>
      <c r="J9" s="99" t="s">
        <v>46</v>
      </c>
      <c r="K9" s="99" t="s">
        <v>86</v>
      </c>
      <c r="L9" s="99" t="s">
        <v>87</v>
      </c>
      <c r="M9" s="99" t="s">
        <v>88</v>
      </c>
      <c r="N9" s="99" t="s">
        <v>50</v>
      </c>
      <c r="O9" s="54">
        <v>3390.3</v>
      </c>
      <c r="P9" s="54" t="s">
        <v>51</v>
      </c>
      <c r="Q9" s="54">
        <v>3314</v>
      </c>
      <c r="R9" s="57">
        <f>S9+T9+U9+V9+W9</f>
        <v>2286</v>
      </c>
      <c r="S9" s="54">
        <v>286</v>
      </c>
      <c r="T9" s="54"/>
      <c r="U9" s="54"/>
      <c r="V9" s="54">
        <v>2000</v>
      </c>
      <c r="W9" s="54"/>
      <c r="X9" s="57">
        <f>Y9+Z9+AA9+AB9+AC9</f>
        <v>956</v>
      </c>
      <c r="Y9" s="54">
        <v>286</v>
      </c>
      <c r="Z9" s="54"/>
      <c r="AA9" s="54"/>
      <c r="AB9" s="54">
        <v>670</v>
      </c>
      <c r="AC9" s="54"/>
      <c r="AD9" s="57">
        <f>R9-X9</f>
        <v>1330</v>
      </c>
      <c r="AE9" s="66" t="s">
        <v>89</v>
      </c>
      <c r="AF9" s="66" t="s">
        <v>90</v>
      </c>
      <c r="AG9" s="66" t="s">
        <v>91</v>
      </c>
      <c r="AH9" s="81" t="s">
        <v>55</v>
      </c>
      <c r="AI9" s="54" t="s">
        <v>56</v>
      </c>
      <c r="AJ9" s="57" t="s">
        <v>45</v>
      </c>
      <c r="AK9" s="82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</row>
    <row r="10" spans="1:49" s="7" customFormat="1" ht="126" customHeight="1">
      <c r="A10" s="46">
        <v>5</v>
      </c>
      <c r="B10" s="47" t="s">
        <v>92</v>
      </c>
      <c r="C10" s="51" t="s">
        <v>93</v>
      </c>
      <c r="D10" s="101" t="s">
        <v>94</v>
      </c>
      <c r="E10" s="101" t="s">
        <v>95</v>
      </c>
      <c r="F10" s="51" t="s">
        <v>96</v>
      </c>
      <c r="G10" s="51" t="s">
        <v>97</v>
      </c>
      <c r="H10" s="51" t="s">
        <v>2</v>
      </c>
      <c r="I10" s="51" t="s">
        <v>45</v>
      </c>
      <c r="J10" s="51" t="s">
        <v>98</v>
      </c>
      <c r="K10" s="51" t="s">
        <v>99</v>
      </c>
      <c r="L10" s="51" t="s">
        <v>100</v>
      </c>
      <c r="M10" s="51" t="s">
        <v>101</v>
      </c>
      <c r="N10" s="51" t="s">
        <v>102</v>
      </c>
      <c r="O10" s="56">
        <v>49998.98</v>
      </c>
      <c r="P10" s="56" t="s">
        <v>68</v>
      </c>
      <c r="Q10" s="56">
        <v>6061</v>
      </c>
      <c r="R10" s="56">
        <v>4880</v>
      </c>
      <c r="S10" s="56">
        <v>0</v>
      </c>
      <c r="T10" s="56">
        <v>0</v>
      </c>
      <c r="U10" s="56">
        <v>0</v>
      </c>
      <c r="V10" s="56">
        <v>200</v>
      </c>
      <c r="W10" s="56">
        <v>4680</v>
      </c>
      <c r="X10" s="56">
        <v>200</v>
      </c>
      <c r="Y10" s="56">
        <v>0</v>
      </c>
      <c r="Z10" s="56">
        <v>0</v>
      </c>
      <c r="AA10" s="56">
        <v>0</v>
      </c>
      <c r="AB10" s="56">
        <v>200</v>
      </c>
      <c r="AC10" s="56">
        <v>0</v>
      </c>
      <c r="AD10" s="56">
        <v>4680</v>
      </c>
      <c r="AE10" s="67"/>
      <c r="AF10" s="67"/>
      <c r="AG10" s="84"/>
      <c r="AH10" s="85" t="s">
        <v>55</v>
      </c>
      <c r="AI10" s="56" t="s">
        <v>56</v>
      </c>
      <c r="AJ10" s="56" t="s">
        <v>45</v>
      </c>
      <c r="AK10" s="86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</row>
    <row r="11" spans="1:49" s="4" customFormat="1" ht="126" customHeight="1">
      <c r="A11" s="31">
        <v>6</v>
      </c>
      <c r="B11" s="32" t="s">
        <v>103</v>
      </c>
      <c r="C11" s="38" t="s">
        <v>104</v>
      </c>
      <c r="D11" s="38" t="s">
        <v>105</v>
      </c>
      <c r="E11" s="38" t="s">
        <v>106</v>
      </c>
      <c r="F11" s="38" t="s">
        <v>107</v>
      </c>
      <c r="G11" s="38" t="s">
        <v>44</v>
      </c>
      <c r="H11" s="38" t="s">
        <v>2</v>
      </c>
      <c r="I11" s="38" t="s">
        <v>45</v>
      </c>
      <c r="J11" s="38" t="s">
        <v>2</v>
      </c>
      <c r="K11" s="38"/>
      <c r="L11" s="99"/>
      <c r="M11" s="38"/>
      <c r="N11" s="38"/>
      <c r="O11" s="57">
        <v>229</v>
      </c>
      <c r="P11" s="57" t="s">
        <v>108</v>
      </c>
      <c r="Q11" s="57">
        <v>0</v>
      </c>
      <c r="R11" s="57">
        <f>S11+T11+U11+V11+W11</f>
        <v>229</v>
      </c>
      <c r="S11" s="57">
        <v>174</v>
      </c>
      <c r="T11" s="57">
        <v>55</v>
      </c>
      <c r="U11" s="57"/>
      <c r="V11" s="57"/>
      <c r="W11" s="57">
        <v>0</v>
      </c>
      <c r="X11" s="57"/>
      <c r="Y11" s="57"/>
      <c r="Z11" s="57"/>
      <c r="AA11" s="57"/>
      <c r="AB11" s="57"/>
      <c r="AC11" s="57"/>
      <c r="AD11" s="57">
        <v>229</v>
      </c>
      <c r="AE11" s="68"/>
      <c r="AF11" s="68"/>
      <c r="AG11" s="88"/>
      <c r="AH11" s="89" t="s">
        <v>55</v>
      </c>
      <c r="AI11" s="90" t="s">
        <v>56</v>
      </c>
      <c r="AJ11" s="57" t="s">
        <v>45</v>
      </c>
      <c r="AK11" s="75"/>
      <c r="AL11" s="76"/>
      <c r="AM11" s="76"/>
      <c r="AN11" s="76"/>
      <c r="AO11" s="76"/>
      <c r="AP11" s="93"/>
      <c r="AQ11" s="93"/>
      <c r="AR11" s="93"/>
      <c r="AS11" s="93"/>
      <c r="AT11" s="93"/>
      <c r="AU11" s="93"/>
      <c r="AV11" s="93"/>
      <c r="AW11" s="93"/>
    </row>
    <row r="12" ht="126" customHeight="1">
      <c r="B12" s="53"/>
    </row>
    <row r="13" ht="126" customHeight="1">
      <c r="B13" s="53"/>
    </row>
    <row r="14" ht="126" customHeight="1">
      <c r="B14" s="53"/>
    </row>
    <row r="15" ht="126" customHeight="1">
      <c r="B15" s="53"/>
    </row>
    <row r="16" ht="126" customHeight="1">
      <c r="B16" s="53"/>
    </row>
    <row r="17" ht="126" customHeight="1">
      <c r="B17" s="53"/>
    </row>
    <row r="18" ht="126" customHeight="1">
      <c r="B18" s="53"/>
    </row>
    <row r="19" ht="126" customHeight="1">
      <c r="B19" s="53"/>
    </row>
    <row r="20" ht="60" customHeight="1">
      <c r="B20" s="53"/>
    </row>
    <row r="21" ht="25.5">
      <c r="B21" s="53"/>
    </row>
    <row r="22" ht="25.5">
      <c r="B22" s="53"/>
    </row>
    <row r="23" ht="25.5">
      <c r="B23" s="53"/>
    </row>
    <row r="24" ht="25.5">
      <c r="B24" s="53"/>
    </row>
    <row r="25" ht="25.5">
      <c r="B25" s="53"/>
    </row>
    <row r="26" ht="25.5">
      <c r="B26" s="53"/>
    </row>
    <row r="27" ht="25.5">
      <c r="B27" s="53"/>
    </row>
  </sheetData>
  <sheetProtection/>
  <mergeCells count="31">
    <mergeCell ref="A2:AK2"/>
    <mergeCell ref="R3:S3"/>
    <mergeCell ref="T3:U3"/>
    <mergeCell ref="Y3:Z3"/>
    <mergeCell ref="R4:W4"/>
    <mergeCell ref="X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D4:AD5"/>
    <mergeCell ref="AE4:AE5"/>
    <mergeCell ref="AF4:AF5"/>
    <mergeCell ref="AG4:AG5"/>
    <mergeCell ref="AH4:AH5"/>
    <mergeCell ref="AI4:AI5"/>
    <mergeCell ref="AJ4:AJ5"/>
    <mergeCell ref="AK4:AK5"/>
  </mergeCells>
  <printOptions/>
  <pageMargins left="1.8895833333333334" right="0.75" top="0.55" bottom="1" header="0.5" footer="0.5"/>
  <pageSetup horizontalDpi="600" verticalDpi="600" orientation="landscape" paperSize="8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27"/>
  <sheetViews>
    <sheetView tabSelected="1" view="pageBreakPreview" zoomScale="70" zoomScaleSheetLayoutView="70" workbookViewId="0" topLeftCell="Q1">
      <selection activeCell="X6" sqref="X6"/>
    </sheetView>
  </sheetViews>
  <sheetFormatPr defaultColWidth="9.00390625" defaultRowHeight="14.25"/>
  <cols>
    <col min="1" max="1" width="11.50390625" style="0" customWidth="1"/>
    <col min="2" max="2" width="34.375" style="8" customWidth="1"/>
    <col min="3" max="3" width="47.50390625" style="9" customWidth="1"/>
    <col min="4" max="4" width="31.00390625" style="10" customWidth="1"/>
    <col min="5" max="5" width="17.50390625" style="11" customWidth="1"/>
    <col min="6" max="6" width="13.375" style="12" customWidth="1"/>
    <col min="7" max="8" width="10.625" style="10" customWidth="1"/>
    <col min="9" max="9" width="10.625" style="13" customWidth="1"/>
    <col min="10" max="12" width="10.625" style="11" customWidth="1"/>
    <col min="13" max="13" width="10.625" style="14" customWidth="1"/>
    <col min="14" max="14" width="10.625" style="11" customWidth="1"/>
    <col min="15" max="15" width="16.50390625" style="15" customWidth="1"/>
    <col min="16" max="16" width="10.625" style="15" customWidth="1"/>
    <col min="17" max="17" width="14.625" style="15" customWidth="1"/>
    <col min="18" max="18" width="14.75390625" style="15" customWidth="1"/>
    <col min="19" max="28" width="10.625" style="15" customWidth="1"/>
    <col min="29" max="29" width="17.50390625" style="15" customWidth="1"/>
    <col min="30" max="30" width="14.00390625" style="16" customWidth="1"/>
    <col min="31" max="31" width="17.75390625" style="17" customWidth="1"/>
    <col min="32" max="32" width="13.75390625" style="17" customWidth="1"/>
    <col min="33" max="33" width="13.25390625" style="16" customWidth="1"/>
    <col min="34" max="34" width="10.625" style="16" customWidth="1"/>
    <col min="35" max="36" width="10.625" style="18" customWidth="1"/>
    <col min="37" max="37" width="10.625" style="19" customWidth="1"/>
    <col min="38" max="41" width="10.625" style="20" customWidth="1"/>
    <col min="42" max="46" width="10.625" style="21" customWidth="1"/>
    <col min="47" max="49" width="9.00390625" style="21" customWidth="1"/>
  </cols>
  <sheetData>
    <row r="2" spans="1:49" s="1" customFormat="1" ht="51.75" customHeight="1">
      <c r="A2" s="22" t="s">
        <v>0</v>
      </c>
      <c r="B2" s="22"/>
      <c r="C2" s="23"/>
      <c r="D2" s="22"/>
      <c r="E2" s="24"/>
      <c r="F2" s="24"/>
      <c r="G2" s="22"/>
      <c r="H2" s="22"/>
      <c r="I2" s="22"/>
      <c r="J2" s="24"/>
      <c r="K2" s="24"/>
      <c r="L2" s="24"/>
      <c r="M2" s="24"/>
      <c r="N2" s="24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69"/>
      <c r="AM2" s="69"/>
      <c r="AN2" s="69"/>
      <c r="AO2" s="69"/>
      <c r="AP2" s="91"/>
      <c r="AQ2" s="91"/>
      <c r="AR2" s="91"/>
      <c r="AS2" s="91"/>
      <c r="AT2" s="91"/>
      <c r="AU2" s="91"/>
      <c r="AV2" s="91"/>
      <c r="AW2" s="91"/>
    </row>
    <row r="3" spans="1:49" s="2" customFormat="1" ht="51.75" customHeight="1">
      <c r="A3" s="25" t="s">
        <v>1</v>
      </c>
      <c r="B3" s="26"/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3"/>
      <c r="P3" s="53"/>
      <c r="Q3" s="53"/>
      <c r="R3" s="53" t="s">
        <v>3</v>
      </c>
      <c r="S3" s="53"/>
      <c r="T3" s="53" t="s">
        <v>109</v>
      </c>
      <c r="U3" s="53"/>
      <c r="V3" s="26"/>
      <c r="W3" s="26"/>
      <c r="X3" s="26"/>
      <c r="Y3" s="53" t="s">
        <v>5</v>
      </c>
      <c r="Z3" s="53"/>
      <c r="AA3" s="26"/>
      <c r="AB3" s="26"/>
      <c r="AC3" s="26"/>
      <c r="AD3" s="26"/>
      <c r="AE3" s="59"/>
      <c r="AF3" s="59"/>
      <c r="AG3" s="26"/>
      <c r="AH3" s="26"/>
      <c r="AI3" s="26"/>
      <c r="AJ3" s="26"/>
      <c r="AK3" s="70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</row>
    <row r="4" spans="1:49" s="3" customFormat="1" ht="51.75" customHeight="1">
      <c r="A4" s="27" t="s">
        <v>6</v>
      </c>
      <c r="B4" s="28" t="s">
        <v>7</v>
      </c>
      <c r="C4" s="28" t="s">
        <v>8</v>
      </c>
      <c r="D4" s="28" t="s">
        <v>9</v>
      </c>
      <c r="E4" s="29" t="s">
        <v>10</v>
      </c>
      <c r="F4" s="29" t="s">
        <v>11</v>
      </c>
      <c r="G4" s="28" t="s">
        <v>12</v>
      </c>
      <c r="H4" s="28" t="s">
        <v>13</v>
      </c>
      <c r="I4" s="29" t="s">
        <v>14</v>
      </c>
      <c r="J4" s="29" t="s">
        <v>15</v>
      </c>
      <c r="K4" s="29" t="s">
        <v>16</v>
      </c>
      <c r="L4" s="29" t="s">
        <v>17</v>
      </c>
      <c r="M4" s="29" t="s">
        <v>18</v>
      </c>
      <c r="N4" s="29" t="s">
        <v>19</v>
      </c>
      <c r="O4" s="54" t="s">
        <v>20</v>
      </c>
      <c r="P4" s="54" t="s">
        <v>21</v>
      </c>
      <c r="Q4" s="54" t="s">
        <v>22</v>
      </c>
      <c r="R4" s="54" t="s">
        <v>23</v>
      </c>
      <c r="S4" s="54"/>
      <c r="T4" s="54"/>
      <c r="U4" s="54"/>
      <c r="V4" s="54"/>
      <c r="W4" s="54"/>
      <c r="X4" s="58" t="s">
        <v>24</v>
      </c>
      <c r="Y4" s="60"/>
      <c r="Z4" s="60"/>
      <c r="AA4" s="60"/>
      <c r="AB4" s="60"/>
      <c r="AC4" s="61"/>
      <c r="AD4" s="62" t="s">
        <v>25</v>
      </c>
      <c r="AE4" s="62" t="s">
        <v>26</v>
      </c>
      <c r="AF4" s="62" t="s">
        <v>27</v>
      </c>
      <c r="AG4" s="62" t="s">
        <v>28</v>
      </c>
      <c r="AH4" s="62" t="s">
        <v>29</v>
      </c>
      <c r="AI4" s="62" t="s">
        <v>30</v>
      </c>
      <c r="AJ4" s="54" t="s">
        <v>31</v>
      </c>
      <c r="AK4" s="72" t="s">
        <v>32</v>
      </c>
      <c r="AL4" s="73"/>
      <c r="AM4" s="73"/>
      <c r="AN4" s="73"/>
      <c r="AO4" s="73"/>
      <c r="AP4" s="92"/>
      <c r="AQ4" s="92"/>
      <c r="AR4" s="92"/>
      <c r="AS4" s="92"/>
      <c r="AT4" s="92"/>
      <c r="AU4" s="92"/>
      <c r="AV4" s="92"/>
      <c r="AW4" s="92"/>
    </row>
    <row r="5" spans="1:49" s="3" customFormat="1" ht="39" customHeight="1">
      <c r="A5" s="30"/>
      <c r="B5" s="28"/>
      <c r="C5" s="28"/>
      <c r="D5" s="28"/>
      <c r="E5" s="29"/>
      <c r="F5" s="29"/>
      <c r="G5" s="28"/>
      <c r="H5" s="28"/>
      <c r="I5" s="29"/>
      <c r="J5" s="29"/>
      <c r="K5" s="29"/>
      <c r="L5" s="29"/>
      <c r="M5" s="29"/>
      <c r="N5" s="29"/>
      <c r="O5" s="54"/>
      <c r="P5" s="54"/>
      <c r="Q5" s="54"/>
      <c r="R5" s="54" t="s">
        <v>33</v>
      </c>
      <c r="S5" s="54" t="s">
        <v>34</v>
      </c>
      <c r="T5" s="54" t="s">
        <v>35</v>
      </c>
      <c r="U5" s="54" t="s">
        <v>36</v>
      </c>
      <c r="V5" s="54" t="s">
        <v>37</v>
      </c>
      <c r="W5" s="54" t="s">
        <v>38</v>
      </c>
      <c r="X5" s="54" t="s">
        <v>33</v>
      </c>
      <c r="Y5" s="54" t="s">
        <v>34</v>
      </c>
      <c r="Z5" s="54" t="s">
        <v>35</v>
      </c>
      <c r="AA5" s="54" t="s">
        <v>36</v>
      </c>
      <c r="AB5" s="54" t="s">
        <v>37</v>
      </c>
      <c r="AC5" s="54" t="s">
        <v>38</v>
      </c>
      <c r="AD5" s="63"/>
      <c r="AE5" s="63"/>
      <c r="AF5" s="63"/>
      <c r="AG5" s="63"/>
      <c r="AH5" s="63"/>
      <c r="AI5" s="63"/>
      <c r="AJ5" s="54"/>
      <c r="AK5" s="74"/>
      <c r="AL5" s="73"/>
      <c r="AM5" s="73"/>
      <c r="AN5" s="73"/>
      <c r="AO5" s="73"/>
      <c r="AP5" s="92"/>
      <c r="AQ5" s="92"/>
      <c r="AR5" s="92"/>
      <c r="AS5" s="92"/>
      <c r="AT5" s="92"/>
      <c r="AU5" s="92"/>
      <c r="AV5" s="92"/>
      <c r="AW5" s="92"/>
    </row>
    <row r="6" spans="1:49" s="4" customFormat="1" ht="199.5" customHeight="1">
      <c r="A6" s="31">
        <v>1</v>
      </c>
      <c r="B6" s="32" t="s">
        <v>39</v>
      </c>
      <c r="C6" s="33" t="s">
        <v>40</v>
      </c>
      <c r="D6" s="34" t="s">
        <v>41</v>
      </c>
      <c r="E6" s="35" t="s">
        <v>42</v>
      </c>
      <c r="F6" s="35" t="s">
        <v>43</v>
      </c>
      <c r="G6" s="34" t="s">
        <v>44</v>
      </c>
      <c r="H6" s="34" t="s">
        <v>2</v>
      </c>
      <c r="I6" s="34" t="s">
        <v>45</v>
      </c>
      <c r="J6" s="35" t="s">
        <v>46</v>
      </c>
      <c r="K6" s="35" t="s">
        <v>47</v>
      </c>
      <c r="L6" s="35" t="s">
        <v>48</v>
      </c>
      <c r="M6" s="35" t="s">
        <v>49</v>
      </c>
      <c r="N6" s="35" t="s">
        <v>50</v>
      </c>
      <c r="O6" s="38">
        <v>2006.12</v>
      </c>
      <c r="P6" s="38" t="s">
        <v>51</v>
      </c>
      <c r="Q6" s="38">
        <v>1687.01</v>
      </c>
      <c r="R6" s="38">
        <f aca="true" t="shared" si="0" ref="R6:R9">S6+T6+U6+V6+W6</f>
        <v>1570.38</v>
      </c>
      <c r="S6" s="38"/>
      <c r="T6" s="38"/>
      <c r="U6" s="38"/>
      <c r="V6" s="38">
        <f>1370.38+200</f>
        <v>1570.38</v>
      </c>
      <c r="W6" s="38"/>
      <c r="X6" s="38">
        <f aca="true" t="shared" si="1" ref="X6:X9">Y6+Z6+AA6+AB6+AC6</f>
        <v>680</v>
      </c>
      <c r="Y6" s="38"/>
      <c r="Z6" s="38"/>
      <c r="AA6" s="38"/>
      <c r="AB6" s="38">
        <v>680</v>
      </c>
      <c r="AC6" s="38"/>
      <c r="AD6" s="38">
        <f aca="true" t="shared" si="2" ref="AD6:AD9">R6-X6</f>
        <v>890.3800000000001</v>
      </c>
      <c r="AE6" s="64" t="s">
        <v>52</v>
      </c>
      <c r="AF6" s="64" t="s">
        <v>53</v>
      </c>
      <c r="AG6" s="64" t="s">
        <v>54</v>
      </c>
      <c r="AH6" s="64" t="s">
        <v>55</v>
      </c>
      <c r="AI6" s="38" t="s">
        <v>56</v>
      </c>
      <c r="AJ6" s="57" t="s">
        <v>45</v>
      </c>
      <c r="AK6" s="75"/>
      <c r="AL6" s="76"/>
      <c r="AM6" s="76"/>
      <c r="AN6" s="76"/>
      <c r="AO6" s="76"/>
      <c r="AP6" s="93"/>
      <c r="AQ6" s="93"/>
      <c r="AR6" s="93"/>
      <c r="AS6" s="93"/>
      <c r="AT6" s="93"/>
      <c r="AU6" s="93"/>
      <c r="AV6" s="93"/>
      <c r="AW6" s="93"/>
    </row>
    <row r="7" spans="1:49" s="5" customFormat="1" ht="199.5" customHeight="1">
      <c r="A7" s="31">
        <v>2</v>
      </c>
      <c r="B7" s="29" t="s">
        <v>57</v>
      </c>
      <c r="C7" s="36" t="s">
        <v>58</v>
      </c>
      <c r="D7" s="37" t="s">
        <v>59</v>
      </c>
      <c r="E7" s="38" t="s">
        <v>60</v>
      </c>
      <c r="F7" s="35" t="s">
        <v>61</v>
      </c>
      <c r="G7" s="34" t="s">
        <v>62</v>
      </c>
      <c r="H7" s="34" t="s">
        <v>2</v>
      </c>
      <c r="I7" s="34" t="s">
        <v>45</v>
      </c>
      <c r="J7" s="35" t="s">
        <v>63</v>
      </c>
      <c r="K7" s="35" t="s">
        <v>64</v>
      </c>
      <c r="L7" s="35" t="s">
        <v>65</v>
      </c>
      <c r="M7" s="35" t="s">
        <v>66</v>
      </c>
      <c r="N7" s="35" t="s">
        <v>67</v>
      </c>
      <c r="O7" s="38">
        <v>2770.76</v>
      </c>
      <c r="P7" s="38" t="s">
        <v>68</v>
      </c>
      <c r="Q7" s="38">
        <v>1211.12</v>
      </c>
      <c r="R7" s="38">
        <f t="shared" si="0"/>
        <v>1211.12</v>
      </c>
      <c r="S7" s="38"/>
      <c r="T7" s="38">
        <v>0</v>
      </c>
      <c r="U7" s="38">
        <v>0</v>
      </c>
      <c r="V7" s="38"/>
      <c r="W7" s="38">
        <v>1211.12</v>
      </c>
      <c r="X7" s="38">
        <f t="shared" si="1"/>
        <v>1211.12</v>
      </c>
      <c r="Y7" s="38">
        <v>0</v>
      </c>
      <c r="Z7" s="38">
        <v>0</v>
      </c>
      <c r="AA7" s="38">
        <v>0</v>
      </c>
      <c r="AB7" s="38">
        <v>0</v>
      </c>
      <c r="AC7" s="38">
        <v>1211.12</v>
      </c>
      <c r="AD7" s="38">
        <f t="shared" si="2"/>
        <v>0</v>
      </c>
      <c r="AE7" s="64" t="s">
        <v>69</v>
      </c>
      <c r="AF7" s="65" t="s">
        <v>70</v>
      </c>
      <c r="AG7" s="77"/>
      <c r="AH7" s="64" t="s">
        <v>55</v>
      </c>
      <c r="AI7" s="78" t="s">
        <v>56</v>
      </c>
      <c r="AJ7" s="57" t="s">
        <v>45</v>
      </c>
      <c r="AK7" s="79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</row>
    <row r="8" spans="1:49" s="4" customFormat="1" ht="199.5" customHeight="1">
      <c r="A8" s="31">
        <v>3</v>
      </c>
      <c r="B8" s="29" t="s">
        <v>71</v>
      </c>
      <c r="C8" s="39" t="s">
        <v>72</v>
      </c>
      <c r="D8" s="40" t="s">
        <v>73</v>
      </c>
      <c r="E8" s="41" t="s">
        <v>74</v>
      </c>
      <c r="F8" s="35" t="s">
        <v>75</v>
      </c>
      <c r="G8" s="40" t="s">
        <v>44</v>
      </c>
      <c r="H8" s="40" t="s">
        <v>2</v>
      </c>
      <c r="I8" s="34" t="s">
        <v>45</v>
      </c>
      <c r="J8" s="41" t="s">
        <v>46</v>
      </c>
      <c r="K8" s="41" t="s">
        <v>76</v>
      </c>
      <c r="L8" s="41" t="s">
        <v>65</v>
      </c>
      <c r="M8" s="41" t="s">
        <v>77</v>
      </c>
      <c r="N8" s="41" t="s">
        <v>78</v>
      </c>
      <c r="O8" s="38">
        <v>1315.88</v>
      </c>
      <c r="P8" s="38" t="s">
        <v>68</v>
      </c>
      <c r="Q8" s="38">
        <v>924.1</v>
      </c>
      <c r="R8" s="57">
        <f t="shared" si="0"/>
        <v>440</v>
      </c>
      <c r="S8" s="38">
        <v>240</v>
      </c>
      <c r="T8" s="38"/>
      <c r="U8" s="38"/>
      <c r="V8" s="38">
        <v>200</v>
      </c>
      <c r="W8" s="57"/>
      <c r="X8" s="57">
        <f t="shared" si="1"/>
        <v>277</v>
      </c>
      <c r="Y8" s="38">
        <v>240</v>
      </c>
      <c r="Z8" s="38"/>
      <c r="AA8" s="38"/>
      <c r="AB8" s="38">
        <v>37</v>
      </c>
      <c r="AC8" s="38"/>
      <c r="AD8" s="57">
        <f t="shared" si="2"/>
        <v>163</v>
      </c>
      <c r="AE8" s="64" t="s">
        <v>79</v>
      </c>
      <c r="AF8" s="64"/>
      <c r="AG8" s="64"/>
      <c r="AH8" s="81" t="s">
        <v>55</v>
      </c>
      <c r="AI8" s="78" t="s">
        <v>56</v>
      </c>
      <c r="AJ8" s="57" t="s">
        <v>45</v>
      </c>
      <c r="AK8" s="75"/>
      <c r="AL8" s="76"/>
      <c r="AM8" s="76"/>
      <c r="AN8" s="76"/>
      <c r="AO8" s="76"/>
      <c r="AP8" s="93"/>
      <c r="AQ8" s="93"/>
      <c r="AR8" s="93"/>
      <c r="AS8" s="93"/>
      <c r="AT8" s="93"/>
      <c r="AU8" s="93"/>
      <c r="AV8" s="93"/>
      <c r="AW8" s="93"/>
    </row>
    <row r="9" spans="1:49" s="6" customFormat="1" ht="199.5" customHeight="1">
      <c r="A9" s="31">
        <v>4</v>
      </c>
      <c r="B9" s="29" t="s">
        <v>80</v>
      </c>
      <c r="C9" s="42" t="s">
        <v>81</v>
      </c>
      <c r="D9" s="43" t="s">
        <v>82</v>
      </c>
      <c r="E9" s="44" t="s">
        <v>83</v>
      </c>
      <c r="F9" s="35" t="s">
        <v>84</v>
      </c>
      <c r="G9" s="45" t="s">
        <v>85</v>
      </c>
      <c r="H9" s="45" t="s">
        <v>2</v>
      </c>
      <c r="I9" s="45" t="s">
        <v>45</v>
      </c>
      <c r="J9" s="42" t="s">
        <v>46</v>
      </c>
      <c r="K9" s="42" t="s">
        <v>86</v>
      </c>
      <c r="L9" s="42" t="s">
        <v>87</v>
      </c>
      <c r="M9" s="42" t="s">
        <v>88</v>
      </c>
      <c r="N9" s="42" t="s">
        <v>50</v>
      </c>
      <c r="O9" s="54">
        <v>3390.3</v>
      </c>
      <c r="P9" s="54" t="s">
        <v>51</v>
      </c>
      <c r="Q9" s="54">
        <v>3314</v>
      </c>
      <c r="R9" s="57">
        <f t="shared" si="0"/>
        <v>2286</v>
      </c>
      <c r="S9" s="54">
        <v>286</v>
      </c>
      <c r="T9" s="54"/>
      <c r="U9" s="54"/>
      <c r="V9" s="54">
        <v>2000</v>
      </c>
      <c r="W9" s="54"/>
      <c r="X9" s="57">
        <f t="shared" si="1"/>
        <v>956</v>
      </c>
      <c r="Y9" s="54">
        <v>286</v>
      </c>
      <c r="Z9" s="54"/>
      <c r="AA9" s="54"/>
      <c r="AB9" s="54">
        <v>670</v>
      </c>
      <c r="AC9" s="54"/>
      <c r="AD9" s="57">
        <f t="shared" si="2"/>
        <v>1330</v>
      </c>
      <c r="AE9" s="66" t="s">
        <v>89</v>
      </c>
      <c r="AF9" s="66" t="s">
        <v>90</v>
      </c>
      <c r="AG9" s="66" t="s">
        <v>91</v>
      </c>
      <c r="AH9" s="81" t="s">
        <v>55</v>
      </c>
      <c r="AI9" s="54" t="s">
        <v>56</v>
      </c>
      <c r="AJ9" s="57" t="s">
        <v>45</v>
      </c>
      <c r="AK9" s="82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</row>
    <row r="10" spans="1:49" s="7" customFormat="1" ht="199.5" customHeight="1">
      <c r="A10" s="46">
        <v>5</v>
      </c>
      <c r="B10" s="47" t="s">
        <v>92</v>
      </c>
      <c r="C10" s="48" t="s">
        <v>93</v>
      </c>
      <c r="D10" s="49" t="s">
        <v>94</v>
      </c>
      <c r="E10" s="50" t="s">
        <v>95</v>
      </c>
      <c r="F10" s="51" t="s">
        <v>96</v>
      </c>
      <c r="G10" s="52" t="s">
        <v>97</v>
      </c>
      <c r="H10" s="52" t="s">
        <v>2</v>
      </c>
      <c r="I10" s="52" t="s">
        <v>45</v>
      </c>
      <c r="J10" s="55" t="s">
        <v>98</v>
      </c>
      <c r="K10" s="55" t="s">
        <v>99</v>
      </c>
      <c r="L10" s="55" t="s">
        <v>100</v>
      </c>
      <c r="M10" s="55" t="s">
        <v>101</v>
      </c>
      <c r="N10" s="55" t="s">
        <v>102</v>
      </c>
      <c r="O10" s="56">
        <v>49998.98</v>
      </c>
      <c r="P10" s="56" t="s">
        <v>68</v>
      </c>
      <c r="Q10" s="56">
        <v>6061</v>
      </c>
      <c r="R10" s="56">
        <v>4880</v>
      </c>
      <c r="S10" s="56">
        <v>0</v>
      </c>
      <c r="T10" s="56">
        <v>0</v>
      </c>
      <c r="U10" s="56">
        <v>0</v>
      </c>
      <c r="V10" s="56">
        <v>200</v>
      </c>
      <c r="W10" s="56">
        <v>4680</v>
      </c>
      <c r="X10" s="56">
        <v>200</v>
      </c>
      <c r="Y10" s="56">
        <v>0</v>
      </c>
      <c r="Z10" s="56">
        <v>0</v>
      </c>
      <c r="AA10" s="56">
        <v>0</v>
      </c>
      <c r="AB10" s="56">
        <v>200</v>
      </c>
      <c r="AC10" s="56">
        <v>0</v>
      </c>
      <c r="AD10" s="56">
        <v>4680</v>
      </c>
      <c r="AE10" s="67"/>
      <c r="AF10" s="67"/>
      <c r="AG10" s="84"/>
      <c r="AH10" s="85" t="s">
        <v>55</v>
      </c>
      <c r="AI10" s="56" t="s">
        <v>56</v>
      </c>
      <c r="AJ10" s="56" t="s">
        <v>45</v>
      </c>
      <c r="AK10" s="86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</row>
    <row r="11" spans="1:49" s="4" customFormat="1" ht="199.5" customHeight="1">
      <c r="A11" s="31">
        <v>6</v>
      </c>
      <c r="B11" s="32" t="s">
        <v>103</v>
      </c>
      <c r="C11" s="33" t="s">
        <v>104</v>
      </c>
      <c r="D11" s="34" t="s">
        <v>105</v>
      </c>
      <c r="E11" s="35" t="s">
        <v>106</v>
      </c>
      <c r="F11" s="35" t="s">
        <v>107</v>
      </c>
      <c r="G11" s="34" t="s">
        <v>44</v>
      </c>
      <c r="H11" s="34" t="s">
        <v>2</v>
      </c>
      <c r="I11" s="34" t="s">
        <v>45</v>
      </c>
      <c r="J11" s="35" t="s">
        <v>2</v>
      </c>
      <c r="K11" s="35"/>
      <c r="L11" s="42"/>
      <c r="M11" s="35"/>
      <c r="N11" s="35"/>
      <c r="O11" s="57">
        <v>229</v>
      </c>
      <c r="P11" s="57" t="s">
        <v>108</v>
      </c>
      <c r="Q11" s="57">
        <v>0</v>
      </c>
      <c r="R11" s="57">
        <f>S11+T11+U11+V11+W11</f>
        <v>229</v>
      </c>
      <c r="S11" s="57">
        <v>174</v>
      </c>
      <c r="T11" s="57">
        <v>55</v>
      </c>
      <c r="U11" s="57"/>
      <c r="V11" s="57"/>
      <c r="W11" s="57">
        <v>0</v>
      </c>
      <c r="X11" s="57"/>
      <c r="Y11" s="57"/>
      <c r="Z11" s="57"/>
      <c r="AA11" s="57"/>
      <c r="AB11" s="57"/>
      <c r="AC11" s="57"/>
      <c r="AD11" s="57">
        <v>229</v>
      </c>
      <c r="AE11" s="68"/>
      <c r="AF11" s="68"/>
      <c r="AG11" s="88"/>
      <c r="AH11" s="89" t="s">
        <v>55</v>
      </c>
      <c r="AI11" s="90" t="s">
        <v>56</v>
      </c>
      <c r="AJ11" s="57" t="s">
        <v>45</v>
      </c>
      <c r="AK11" s="75"/>
      <c r="AL11" s="76"/>
      <c r="AM11" s="76"/>
      <c r="AN11" s="76"/>
      <c r="AO11" s="76"/>
      <c r="AP11" s="93"/>
      <c r="AQ11" s="93"/>
      <c r="AR11" s="93"/>
      <c r="AS11" s="93"/>
      <c r="AT11" s="93"/>
      <c r="AU11" s="93"/>
      <c r="AV11" s="93"/>
      <c r="AW11" s="93"/>
    </row>
    <row r="12" ht="126" customHeight="1">
      <c r="B12" s="53"/>
    </row>
    <row r="13" ht="126" customHeight="1">
      <c r="B13" s="53"/>
    </row>
    <row r="14" ht="126" customHeight="1">
      <c r="B14" s="53"/>
    </row>
    <row r="15" ht="126" customHeight="1">
      <c r="B15" s="53"/>
    </row>
    <row r="16" ht="126" customHeight="1">
      <c r="B16" s="53"/>
    </row>
    <row r="17" ht="126" customHeight="1">
      <c r="B17" s="53"/>
    </row>
    <row r="18" ht="126" customHeight="1">
      <c r="B18" s="53"/>
    </row>
    <row r="19" ht="126" customHeight="1">
      <c r="B19" s="53"/>
    </row>
    <row r="20" ht="60" customHeight="1">
      <c r="B20" s="53"/>
    </row>
    <row r="21" ht="25.5">
      <c r="B21" s="53"/>
    </row>
    <row r="22" ht="25.5">
      <c r="B22" s="53"/>
    </row>
    <row r="23" ht="25.5">
      <c r="B23" s="53"/>
    </row>
    <row r="24" ht="25.5">
      <c r="B24" s="53"/>
    </row>
    <row r="25" ht="25.5">
      <c r="B25" s="53"/>
    </row>
    <row r="26" ht="25.5">
      <c r="B26" s="53"/>
    </row>
    <row r="27" ht="25.5">
      <c r="B27" s="53"/>
    </row>
  </sheetData>
  <sheetProtection/>
  <mergeCells count="31">
    <mergeCell ref="A2:AK2"/>
    <mergeCell ref="R3:S3"/>
    <mergeCell ref="T3:U3"/>
    <mergeCell ref="Y3:Z3"/>
    <mergeCell ref="R4:W4"/>
    <mergeCell ref="X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D4:AD5"/>
    <mergeCell ref="AE4:AE5"/>
    <mergeCell ref="AF4:AF5"/>
    <mergeCell ref="AG4:AG5"/>
    <mergeCell ref="AH4:AH5"/>
    <mergeCell ref="AI4:AI5"/>
    <mergeCell ref="AJ4:AJ5"/>
    <mergeCell ref="AK4:AK5"/>
  </mergeCells>
  <printOptions/>
  <pageMargins left="1.8895833333333334" right="0.75" top="0.55" bottom="1" header="0.5" footer="0.5"/>
  <pageSetup horizontalDpi="600" verticalDpi="600" orientation="landscape" paperSize="8" scale="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李玉环</cp:lastModifiedBy>
  <dcterms:created xsi:type="dcterms:W3CDTF">1996-12-17T01:32:42Z</dcterms:created>
  <dcterms:modified xsi:type="dcterms:W3CDTF">2022-07-25T08:07:56Z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